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45" sheetId="1" r:id="rId1"/>
  </sheets>
  <definedNames>
    <definedName name="_xlnm._FilterDatabase" localSheetId="0" hidden="1">'Cuadro 45'!#REF!</definedName>
    <definedName name="_xlnm.Print_Area" localSheetId="0">'Cuadro 45'!$A$1:$F$116</definedName>
    <definedName name="_xlnm.Print_Titles" localSheetId="0">'Cuadro 45'!$1:$3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B106" i="1"/>
  <c r="C101" i="1"/>
  <c r="D101" i="1"/>
  <c r="E101" i="1"/>
  <c r="F101" i="1"/>
  <c r="F64" i="1"/>
  <c r="C61" i="1"/>
  <c r="D61" i="1"/>
  <c r="E61" i="1"/>
  <c r="F61" i="1"/>
  <c r="B61" i="1"/>
  <c r="C57" i="1"/>
  <c r="D57" i="1"/>
  <c r="E57" i="1"/>
  <c r="F57" i="1"/>
  <c r="B57" i="1"/>
  <c r="C22" i="1"/>
  <c r="D22" i="1"/>
  <c r="E22" i="1"/>
  <c r="F22" i="1"/>
  <c r="B22" i="1"/>
  <c r="B10" i="1" l="1"/>
  <c r="C5" i="1"/>
  <c r="B26" i="1"/>
  <c r="B64" i="1"/>
  <c r="E10" i="1"/>
  <c r="B85" i="1"/>
  <c r="B72" i="1"/>
  <c r="D72" i="1"/>
  <c r="C85" i="1"/>
  <c r="D64" i="1"/>
  <c r="C64" i="1"/>
  <c r="C10" i="1"/>
  <c r="E72" i="1"/>
  <c r="B101" i="1"/>
  <c r="F106" i="1"/>
  <c r="F10" i="1"/>
  <c r="E106" i="1"/>
  <c r="C106" i="1"/>
  <c r="F85" i="1"/>
  <c r="E85" i="1"/>
  <c r="D85" i="1"/>
  <c r="F72" i="1"/>
  <c r="C72" i="1"/>
  <c r="E64" i="1"/>
  <c r="C26" i="1"/>
  <c r="E26" i="1"/>
  <c r="F26" i="1"/>
  <c r="D26" i="1"/>
  <c r="D10" i="1"/>
  <c r="F5" i="1"/>
  <c r="E5" i="1"/>
  <c r="D5" i="1"/>
  <c r="B5" i="1"/>
  <c r="C4" i="1" l="1"/>
  <c r="B4" i="1"/>
  <c r="F4" i="1"/>
  <c r="E4" i="1"/>
  <c r="D4" i="1"/>
</calcChain>
</file>

<file path=xl/sharedStrings.xml><?xml version="1.0" encoding="utf-8"?>
<sst xmlns="http://schemas.openxmlformats.org/spreadsheetml/2006/main" count="121" uniqueCount="120">
  <si>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</si>
  <si>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</si>
  <si>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</si>
  <si>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</si>
  <si>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</si>
  <si>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</si>
  <si>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</si>
  <si>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</si>
  <si>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</si>
  <si>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</si>
  <si>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</si>
  <si>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</si>
  <si>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</si>
  <si>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</si>
  <si>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Ngäbe Buglé</t>
  </si>
  <si>
    <t xml:space="preserve"> -   Cantidad nula o cero.</t>
  </si>
  <si>
    <t xml:space="preserve">   Bocas del Toro</t>
  </si>
  <si>
    <t xml:space="preserve">   Changuinola</t>
  </si>
  <si>
    <t xml:space="preserve">     Finca 60</t>
  </si>
  <si>
    <t xml:space="preserve">   Antón</t>
  </si>
  <si>
    <t xml:space="preserve">     Cabuya</t>
  </si>
  <si>
    <t xml:space="preserve">     El Valle</t>
  </si>
  <si>
    <t xml:space="preserve">     San Juan de Dios</t>
  </si>
  <si>
    <t xml:space="preserve">     Caballero</t>
  </si>
  <si>
    <t xml:space="preserve">   Penonomé</t>
  </si>
  <si>
    <t xml:space="preserve">     El Coco</t>
  </si>
  <si>
    <t xml:space="preserve">     Pajonal</t>
  </si>
  <si>
    <t xml:space="preserve">     Toabré</t>
  </si>
  <si>
    <t xml:space="preserve">     Candelario Ovalle</t>
  </si>
  <si>
    <t xml:space="preserve">     Las Minas</t>
  </si>
  <si>
    <t xml:space="preserve">   Colón</t>
  </si>
  <si>
    <t xml:space="preserve">     Limón</t>
  </si>
  <si>
    <t xml:space="preserve">     Nueva Providencia</t>
  </si>
  <si>
    <t xml:space="preserve">   Barú</t>
  </si>
  <si>
    <t xml:space="preserve">   Boquerón</t>
  </si>
  <si>
    <t xml:space="preserve">     Bágala</t>
  </si>
  <si>
    <t xml:space="preserve">     Tijeras</t>
  </si>
  <si>
    <t xml:space="preserve">   Boquete</t>
  </si>
  <si>
    <t xml:space="preserve">     Bajo Boquete</t>
  </si>
  <si>
    <t xml:space="preserve">     Jaramillo</t>
  </si>
  <si>
    <t xml:space="preserve">     Los Naranjos</t>
  </si>
  <si>
    <t xml:space="preserve">   Bugaba</t>
  </si>
  <si>
    <t xml:space="preserve">     Santo Domingo</t>
  </si>
  <si>
    <t xml:space="preserve">   David</t>
  </si>
  <si>
    <t xml:space="preserve">     Cochea</t>
  </si>
  <si>
    <t xml:space="preserve">     Guacá</t>
  </si>
  <si>
    <t xml:space="preserve">   Dolega</t>
  </si>
  <si>
    <t xml:space="preserve">     Los Anastacios</t>
  </si>
  <si>
    <t xml:space="preserve">     Rovira</t>
  </si>
  <si>
    <t xml:space="preserve">     Los Algarrobos</t>
  </si>
  <si>
    <t xml:space="preserve">   Renacimiento</t>
  </si>
  <si>
    <t xml:space="preserve">     Santa Clara</t>
  </si>
  <si>
    <t xml:space="preserve">   San Lorenzo</t>
  </si>
  <si>
    <t xml:space="preserve">     Boca Chica</t>
  </si>
  <si>
    <t xml:space="preserve">   Tierras Altas</t>
  </si>
  <si>
    <t xml:space="preserve">     Volcán</t>
  </si>
  <si>
    <t xml:space="preserve">     Cerro Punta</t>
  </si>
  <si>
    <t xml:space="preserve">     Cuesta de Piedra</t>
  </si>
  <si>
    <t xml:space="preserve">     Nueva California</t>
  </si>
  <si>
    <t xml:space="preserve">     Paso Ancho</t>
  </si>
  <si>
    <t xml:space="preserve">   Santa Fe</t>
  </si>
  <si>
    <t xml:space="preserve">     Río Iglesias</t>
  </si>
  <si>
    <t xml:space="preserve">     Zapallal</t>
  </si>
  <si>
    <t xml:space="preserve">   Ocú</t>
  </si>
  <si>
    <t xml:space="preserve">   Guararé</t>
  </si>
  <si>
    <t xml:space="preserve">     La Enea</t>
  </si>
  <si>
    <t xml:space="preserve">     La Pasera</t>
  </si>
  <si>
    <t xml:space="preserve">   Pocrí</t>
  </si>
  <si>
    <t xml:space="preserve">   Tonosí</t>
  </si>
  <si>
    <t xml:space="preserve">     Guánico</t>
  </si>
  <si>
    <t xml:space="preserve">   Chepo</t>
  </si>
  <si>
    <t xml:space="preserve">     Tortí</t>
  </si>
  <si>
    <t xml:space="preserve">   Panamá</t>
  </si>
  <si>
    <t xml:space="preserve">     Pacora</t>
  </si>
  <si>
    <t xml:space="preserve">     San Martín</t>
  </si>
  <si>
    <t xml:space="preserve">     Tocumen</t>
  </si>
  <si>
    <t xml:space="preserve">     24 de Diciembre</t>
  </si>
  <si>
    <t xml:space="preserve">     Caimitillo</t>
  </si>
  <si>
    <t xml:space="preserve">     Don Bosco</t>
  </si>
  <si>
    <t xml:space="preserve">   San Miguelito</t>
  </si>
  <si>
    <t xml:space="preserve">     Rufina Alfaro</t>
  </si>
  <si>
    <t xml:space="preserve">   Arraiján</t>
  </si>
  <si>
    <t xml:space="preserve">     Juan Demóstenes Arosemena</t>
  </si>
  <si>
    <t xml:space="preserve">   Capira</t>
  </si>
  <si>
    <t xml:space="preserve">     Cirí Grande</t>
  </si>
  <si>
    <t xml:space="preserve">     Villa Rosario</t>
  </si>
  <si>
    <t xml:space="preserve">   Chame</t>
  </si>
  <si>
    <t xml:space="preserve">     Buenos Aires</t>
  </si>
  <si>
    <t xml:space="preserve">     Las Lajas</t>
  </si>
  <si>
    <t xml:space="preserve">     Sorá</t>
  </si>
  <si>
    <t xml:space="preserve">   La Chorrera</t>
  </si>
  <si>
    <t xml:space="preserve">     Feuillet</t>
  </si>
  <si>
    <t xml:space="preserve">   San Carlos</t>
  </si>
  <si>
    <t xml:space="preserve">     La Ermita</t>
  </si>
  <si>
    <t xml:space="preserve">     La Laguna</t>
  </si>
  <si>
    <t xml:space="preserve">   Cañazas</t>
  </si>
  <si>
    <t xml:space="preserve">   Mironó</t>
  </si>
  <si>
    <t xml:space="preserve">   Nole Duima</t>
  </si>
  <si>
    <t xml:space="preserve">     Hato Chamí</t>
  </si>
  <si>
    <t xml:space="preserve">     Lajero</t>
  </si>
  <si>
    <t>0.0</t>
  </si>
  <si>
    <t>0.00</t>
  </si>
  <si>
    <t>TOTAL</t>
  </si>
  <si>
    <t xml:space="preserve">     Chepo (cabecera)</t>
  </si>
  <si>
    <t xml:space="preserve">     Bocas del Toro (cabecera)</t>
  </si>
  <si>
    <t xml:space="preserve">     Puerto Armuelles (cabecera)</t>
  </si>
  <si>
    <t xml:space="preserve">     La Concepción (cabecera)</t>
  </si>
  <si>
    <t xml:space="preserve">     Río Sereno (cabecera)</t>
  </si>
  <si>
    <t xml:space="preserve">     Ocú (cabecera)</t>
  </si>
  <si>
    <t xml:space="preserve">     Pocrí (cabecera)</t>
  </si>
  <si>
    <t xml:space="preserve">     Chame (cabecera)</t>
  </si>
  <si>
    <t xml:space="preserve">     Cañazas (cabecera)</t>
  </si>
  <si>
    <t xml:space="preserve">     Santa Fe (cabecera)</t>
  </si>
  <si>
    <t xml:space="preserve">     Hato Pilón (cabecera)</t>
  </si>
  <si>
    <t>Superficie (en hectáreas)</t>
  </si>
  <si>
    <t xml:space="preserve">Panamá Oeste </t>
  </si>
  <si>
    <t xml:space="preserve">             Cuando la cantidad es menor a la mitad de unidad o fracción decimal adoptada, para la expresión del dato.</t>
  </si>
  <si>
    <t>Cuadro 45. RÁBANO, EXPLOTACIONES, SUPERFICIE SEMBRADA, PERDIDA, MECANIZADA, COSECHA EN LA REPÚBLICA, SEGÚN PROVINCIA, COMARCA INDÍGENA, DISTRITO Y CORREGIMIENTO: AÑO AGRÍCOLA 2023/24</t>
  </si>
  <si>
    <t>NOTA: Las  provincias, comarcas indígenas, distritos o corregimientos que no registraron aportación, no fueron incluidos en el cuadro.</t>
  </si>
  <si>
    <t>Cosecha
 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</si>
</sst>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/>
      <diagonal/>
    </border>
    <border>
      <left style="thin">
        <color theme="1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164" fontId="3" fillId="0" borderId="0" xfId="1" applyNumberFormat="1" applyFont="1" applyBorder="1"/>
    <xf numFmtId="165" fontId="3" fillId="0" borderId="0" xfId="1" applyNumberFormat="1" applyFont="1" applyBorder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49" fontId="3" fillId="3" borderId="0" xfId="0" applyNumberFormat="1" applyFont="1" applyFill="1"/>
    <xf numFmtId="0" fontId="0" fillId="3" borderId="0" xfId="0" applyFill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165" fontId="6" fillId="2" borderId="1" xfId="1" applyNumberFormat="1" applyFont="1" applyFill="1" applyBorder="1" applyAlignment="1">
      <alignment horizontal="center" vertical="center" wrapText="1"/>
    </xf>
    <xf numFmtId="43" fontId="3" fillId="0" borderId="0" xfId="1" applyFont="1" applyBorder="1"/>
    <xf numFmtId="43" fontId="3" fillId="0" borderId="0" xfId="3" applyNumberFormat="1" applyFont="1" applyBorder="1"/>
    <xf numFmtId="0" fontId="4" fillId="0" borderId="0" xfId="7" applyFont="1" applyFill="1" applyBorder="1" applyAlignment="1">
      <alignment horizontal="left" vertical="center" wrapText="1"/>
    </xf>
    <xf numFmtId="0" fontId="4" fillId="0" borderId="6" xfId="7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4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43" fontId="4" fillId="0" borderId="4" xfId="1" applyNumberFormat="1" applyFont="1" applyFill="1" applyBorder="1" applyAlignment="1">
      <alignment horizontal="right" vertical="center" wrapText="1"/>
    </xf>
    <xf numFmtId="165" fontId="4" fillId="0" borderId="5" xfId="1" applyNumberFormat="1" applyFont="1" applyFill="1" applyBorder="1" applyAlignment="1">
      <alignment horizontal="right" vertical="center" wrapText="1"/>
    </xf>
    <xf numFmtId="164" fontId="4" fillId="0" borderId="7" xfId="1" applyNumberFormat="1" applyFont="1" applyFill="1" applyBorder="1" applyAlignment="1">
      <alignment horizontal="right" vertical="center" wrapText="1"/>
    </xf>
    <xf numFmtId="43" fontId="4" fillId="0" borderId="7" xfId="1" applyNumberFormat="1" applyFont="1" applyFill="1" applyBorder="1" applyAlignment="1">
      <alignment horizontal="right" vertical="center" wrapText="1"/>
    </xf>
    <xf numFmtId="165" fontId="4" fillId="0" borderId="8" xfId="1" applyNumberFormat="1" applyFont="1" applyFill="1" applyBorder="1" applyAlignment="1">
      <alignment horizontal="right" vertical="center" wrapText="1"/>
    </xf>
    <xf numFmtId="0" fontId="3" fillId="0" borderId="0" xfId="3" applyFont="1" applyBorder="1" applyAlignment="1">
      <alignment vertical="center"/>
    </xf>
    <xf numFmtId="0" fontId="4" fillId="3" borderId="0" xfId="11" applyFont="1" applyFill="1" applyBorder="1" applyAlignment="1">
      <alignment horizontal="left" vertical="center"/>
    </xf>
    <xf numFmtId="0" fontId="2" fillId="0" borderId="0" xfId="2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4" applyFont="1" applyFill="1" applyBorder="1" applyAlignment="1">
      <alignment horizontal="center" vertical="center" wrapText="1"/>
    </xf>
  </cellXfs>
  <cellStyles count="12">
    <cellStyle name="Millares" xfId="1" builtinId="3"/>
    <cellStyle name="Normal" xfId="0" builtinId="0"/>
    <cellStyle name="Normal 2" xfId="3"/>
    <cellStyle name="style1749130342627" xfId="4"/>
    <cellStyle name="style1749130345081" xfId="11"/>
    <cellStyle name="style1749134570533" xfId="2"/>
    <cellStyle name="style1749134573096" xfId="5"/>
    <cellStyle name="style1749134573174" xfId="7"/>
    <cellStyle name="style1749134573283" xfId="6"/>
    <cellStyle name="style1749134573393" xfId="8"/>
    <cellStyle name="style1749134573596" xfId="9"/>
    <cellStyle name="style174913457367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113</xdr:row>
      <xdr:rowOff>57151</xdr:rowOff>
    </xdr:from>
    <xdr:to>
      <xdr:col>0</xdr:col>
      <xdr:colOff>381000</xdr:colOff>
      <xdr:row>115</xdr:row>
      <xdr:rowOff>142876</xdr:rowOff>
    </xdr:to>
    <xdr:sp macro="" textlink="">
      <xdr:nvSpPr>
        <xdr:cNvPr id="2" name="Cerrar llave 1"/>
        <xdr:cNvSpPr/>
      </xdr:nvSpPr>
      <xdr:spPr>
        <a:xfrm>
          <a:off x="297181" y="28536901"/>
          <a:ext cx="83819" cy="36195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showGridLines="0" tabSelected="1" zoomScale="85" zoomScaleNormal="85" zoomScaleSheetLayoutView="100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2" width="15" style="4" customWidth="1"/>
    <col min="3" max="5" width="15" style="5" customWidth="1"/>
    <col min="6" max="6" width="15" style="4" customWidth="1"/>
    <col min="7" max="10" width="9.140625" style="1"/>
    <col min="11" max="11" width="9.42578125" style="1" bestFit="1" customWidth="1"/>
    <col min="12" max="16384" width="9.140625" style="1"/>
  </cols>
  <sheetData>
    <row r="1" spans="1:13" ht="60" customHeight="1" x14ac:dyDescent="0.2">
      <c r="A1" s="32" t="s">
        <v>117</v>
      </c>
      <c r="B1" s="32"/>
      <c r="C1" s="32"/>
      <c r="D1" s="32"/>
      <c r="E1" s="32"/>
      <c r="F1" s="32"/>
    </row>
    <row r="2" spans="1:13" s="3" customFormat="1" ht="30" customHeight="1" x14ac:dyDescent="0.2">
      <c r="A2" s="35" t="s">
        <v>0</v>
      </c>
      <c r="B2" s="33" t="s">
        <v>1</v>
      </c>
      <c r="C2" s="34" t="s">
        <v>114</v>
      </c>
      <c r="D2" s="34"/>
      <c r="E2" s="34"/>
      <c r="F2" s="33" t="s">
        <v>119</v>
      </c>
      <c r="G2" s="2"/>
    </row>
    <row r="3" spans="1:13" s="3" customFormat="1" ht="30" customHeight="1" x14ac:dyDescent="0.2">
      <c r="A3" s="35"/>
      <c r="B3" s="33"/>
      <c r="C3" s="12" t="s">
        <v>2</v>
      </c>
      <c r="D3" s="12" t="s">
        <v>3</v>
      </c>
      <c r="E3" s="12" t="s">
        <v>4</v>
      </c>
      <c r="F3" s="33"/>
      <c r="G3" s="2"/>
    </row>
    <row r="4" spans="1:13" ht="21" customHeight="1" x14ac:dyDescent="0.2">
      <c r="A4" s="17" t="s">
        <v>102</v>
      </c>
      <c r="B4" s="18">
        <f>SUM(B5+B10+B22+B26+B57+B61+B64+B72+B85+B101+B106)</f>
        <v>93</v>
      </c>
      <c r="C4" s="19">
        <f t="shared" ref="C4:F4" si="0">SUM(C5+C10+C22+C26+C57+C61+C64+C72+C85+C101+C106)</f>
        <v>4.7303208899999998</v>
      </c>
      <c r="D4" s="19">
        <f t="shared" si="0"/>
        <v>0.67489392774333323</v>
      </c>
      <c r="E4" s="19">
        <f t="shared" si="0"/>
        <v>0.11168427100000002</v>
      </c>
      <c r="F4" s="20">
        <f t="shared" si="0"/>
        <v>887.29520000000014</v>
      </c>
      <c r="M4" s="14"/>
    </row>
    <row r="5" spans="1:13" ht="21" customHeight="1" x14ac:dyDescent="0.2">
      <c r="A5" s="15" t="s">
        <v>5</v>
      </c>
      <c r="B5" s="21">
        <f>SUM(B6+B8)</f>
        <v>2</v>
      </c>
      <c r="C5" s="22">
        <f t="shared" ref="C5:F5" si="1">SUM(C6+C8)</f>
        <v>1E-3</v>
      </c>
      <c r="D5" s="22">
        <f t="shared" si="1"/>
        <v>1.4285719999999999E-4</v>
      </c>
      <c r="E5" s="22">
        <f t="shared" si="1"/>
        <v>0</v>
      </c>
      <c r="F5" s="23">
        <f t="shared" si="1"/>
        <v>0.23</v>
      </c>
    </row>
    <row r="6" spans="1:13" ht="15" customHeight="1" x14ac:dyDescent="0.2">
      <c r="A6" s="15" t="s">
        <v>16</v>
      </c>
      <c r="B6" s="21">
        <v>1</v>
      </c>
      <c r="C6" s="22">
        <v>2.8571400000000001E-4</v>
      </c>
      <c r="D6" s="22">
        <v>0</v>
      </c>
      <c r="E6" s="22">
        <v>0</v>
      </c>
      <c r="F6" s="23">
        <v>0.2</v>
      </c>
    </row>
    <row r="7" spans="1:13" ht="15" customHeight="1" x14ac:dyDescent="0.2">
      <c r="A7" s="15" t="s">
        <v>104</v>
      </c>
      <c r="B7" s="24">
        <v>1</v>
      </c>
      <c r="C7" s="25">
        <v>2.8571400000000001E-4</v>
      </c>
      <c r="D7" s="25">
        <v>0</v>
      </c>
      <c r="E7" s="25">
        <v>0</v>
      </c>
      <c r="F7" s="26">
        <v>0.2</v>
      </c>
    </row>
    <row r="8" spans="1:13" ht="15" customHeight="1" x14ac:dyDescent="0.2">
      <c r="A8" s="15" t="s">
        <v>17</v>
      </c>
      <c r="B8" s="21">
        <v>1</v>
      </c>
      <c r="C8" s="22">
        <v>7.1428599999999996E-4</v>
      </c>
      <c r="D8" s="22">
        <v>1.4285719999999999E-4</v>
      </c>
      <c r="E8" s="22">
        <v>0</v>
      </c>
      <c r="F8" s="23">
        <v>0.03</v>
      </c>
    </row>
    <row r="9" spans="1:13" ht="15" customHeight="1" x14ac:dyDescent="0.2">
      <c r="A9" s="15" t="s">
        <v>18</v>
      </c>
      <c r="B9" s="24">
        <v>1</v>
      </c>
      <c r="C9" s="25">
        <v>7.1428599999999996E-4</v>
      </c>
      <c r="D9" s="25">
        <v>1.4285719999999999E-4</v>
      </c>
      <c r="E9" s="25">
        <v>0</v>
      </c>
      <c r="F9" s="26">
        <v>0.03</v>
      </c>
      <c r="J9" s="13"/>
      <c r="K9" s="13"/>
    </row>
    <row r="10" spans="1:13" ht="21" customHeight="1" x14ac:dyDescent="0.2">
      <c r="A10" s="15" t="s">
        <v>6</v>
      </c>
      <c r="B10" s="21">
        <f>SUM(B11+B16)</f>
        <v>26</v>
      </c>
      <c r="C10" s="22">
        <f t="shared" ref="C10:F10" si="2">SUM(C11+C16)</f>
        <v>1.2706857139999996</v>
      </c>
      <c r="D10" s="22">
        <f t="shared" si="2"/>
        <v>5.1828571433333352E-2</v>
      </c>
      <c r="E10" s="22">
        <f t="shared" si="2"/>
        <v>8.0428571000000018E-2</v>
      </c>
      <c r="F10" s="23">
        <f t="shared" si="2"/>
        <v>184.96</v>
      </c>
    </row>
    <row r="11" spans="1:13" ht="15" customHeight="1" x14ac:dyDescent="0.2">
      <c r="A11" s="15" t="s">
        <v>19</v>
      </c>
      <c r="B11" s="21">
        <v>21</v>
      </c>
      <c r="C11" s="22">
        <v>1.2594285719999996</v>
      </c>
      <c r="D11" s="22">
        <v>5.1714285833333352E-2</v>
      </c>
      <c r="E11" s="22">
        <v>8.0000000000000016E-2</v>
      </c>
      <c r="F11" s="23">
        <v>183.44</v>
      </c>
    </row>
    <row r="12" spans="1:13" ht="15" customHeight="1" x14ac:dyDescent="0.2">
      <c r="A12" s="15" t="s">
        <v>20</v>
      </c>
      <c r="B12" s="24">
        <v>1</v>
      </c>
      <c r="C12" s="25">
        <v>5.7142859999999998E-3</v>
      </c>
      <c r="D12" s="25">
        <v>1.4285715E-3</v>
      </c>
      <c r="E12" s="25">
        <v>0</v>
      </c>
      <c r="F12" s="26">
        <v>0.3</v>
      </c>
    </row>
    <row r="13" spans="1:13" ht="15" customHeight="1" x14ac:dyDescent="0.2">
      <c r="A13" s="15" t="s">
        <v>21</v>
      </c>
      <c r="B13" s="24">
        <v>15</v>
      </c>
      <c r="C13" s="25">
        <v>1.0614285720000001</v>
      </c>
      <c r="D13" s="25">
        <v>5.000000000000001E-2</v>
      </c>
      <c r="E13" s="25">
        <v>8.0000000000000016E-2</v>
      </c>
      <c r="F13" s="26">
        <v>126.71999999999998</v>
      </c>
    </row>
    <row r="14" spans="1:13" ht="15" customHeight="1" x14ac:dyDescent="0.2">
      <c r="A14" s="15" t="s">
        <v>22</v>
      </c>
      <c r="B14" s="24">
        <v>1</v>
      </c>
      <c r="C14" s="25">
        <v>8.5714299999999999E-4</v>
      </c>
      <c r="D14" s="25">
        <v>2.8571433333333333E-4</v>
      </c>
      <c r="E14" s="25">
        <v>0</v>
      </c>
      <c r="F14" s="26">
        <v>0.17</v>
      </c>
    </row>
    <row r="15" spans="1:13" ht="15" customHeight="1" x14ac:dyDescent="0.2">
      <c r="A15" s="15" t="s">
        <v>23</v>
      </c>
      <c r="B15" s="24">
        <v>4</v>
      </c>
      <c r="C15" s="25">
        <v>0.19142857100000002</v>
      </c>
      <c r="D15" s="25">
        <v>0</v>
      </c>
      <c r="E15" s="25">
        <v>0</v>
      </c>
      <c r="F15" s="26">
        <v>56.25</v>
      </c>
    </row>
    <row r="16" spans="1:13" ht="15" customHeight="1" x14ac:dyDescent="0.2">
      <c r="A16" s="15" t="s">
        <v>24</v>
      </c>
      <c r="B16" s="21">
        <v>5</v>
      </c>
      <c r="C16" s="22">
        <v>1.1257141999999999E-2</v>
      </c>
      <c r="D16" s="22">
        <v>1.1428560000000001E-4</v>
      </c>
      <c r="E16" s="22">
        <v>4.2857099999999999E-4</v>
      </c>
      <c r="F16" s="23">
        <v>1.52</v>
      </c>
    </row>
    <row r="17" spans="1:6" ht="15" customHeight="1" x14ac:dyDescent="0.2">
      <c r="A17" s="15" t="s">
        <v>25</v>
      </c>
      <c r="B17" s="24">
        <v>1</v>
      </c>
      <c r="C17" s="25">
        <v>2.28571E-4</v>
      </c>
      <c r="D17" s="25">
        <v>0</v>
      </c>
      <c r="E17" s="25">
        <v>0</v>
      </c>
      <c r="F17" s="26">
        <v>0.08</v>
      </c>
    </row>
    <row r="18" spans="1:6" ht="15" customHeight="1" x14ac:dyDescent="0.2">
      <c r="A18" s="15" t="s">
        <v>26</v>
      </c>
      <c r="B18" s="24">
        <v>1</v>
      </c>
      <c r="C18" s="25">
        <v>2.8571400000000001E-4</v>
      </c>
      <c r="D18" s="25">
        <v>0</v>
      </c>
      <c r="E18" s="25">
        <v>0</v>
      </c>
      <c r="F18" s="26">
        <v>0.03</v>
      </c>
    </row>
    <row r="19" spans="1:6" ht="15" customHeight="1" x14ac:dyDescent="0.2">
      <c r="A19" s="15" t="s">
        <v>27</v>
      </c>
      <c r="B19" s="24">
        <v>1</v>
      </c>
      <c r="C19" s="25">
        <v>3.1428599999999999E-4</v>
      </c>
      <c r="D19" s="25">
        <v>0</v>
      </c>
      <c r="E19" s="25">
        <v>0</v>
      </c>
      <c r="F19" s="26">
        <v>0.06</v>
      </c>
    </row>
    <row r="20" spans="1:6" ht="15" customHeight="1" x14ac:dyDescent="0.2">
      <c r="A20" s="15" t="s">
        <v>28</v>
      </c>
      <c r="B20" s="24">
        <v>1</v>
      </c>
      <c r="C20" s="25">
        <v>0.01</v>
      </c>
      <c r="D20" s="25">
        <v>0</v>
      </c>
      <c r="E20" s="25">
        <v>0</v>
      </c>
      <c r="F20" s="26">
        <v>1.05</v>
      </c>
    </row>
    <row r="21" spans="1:6" ht="15" customHeight="1" x14ac:dyDescent="0.2">
      <c r="A21" s="15" t="s">
        <v>29</v>
      </c>
      <c r="B21" s="24">
        <v>1</v>
      </c>
      <c r="C21" s="25">
        <v>4.2857099999999999E-4</v>
      </c>
      <c r="D21" s="25">
        <v>1.142856E-4</v>
      </c>
      <c r="E21" s="25">
        <v>4.2857099999999999E-4</v>
      </c>
      <c r="F21" s="26">
        <v>0.3</v>
      </c>
    </row>
    <row r="22" spans="1:6" ht="21" customHeight="1" x14ac:dyDescent="0.2">
      <c r="A22" s="15" t="s">
        <v>7</v>
      </c>
      <c r="B22" s="21">
        <f>SUM(B23)</f>
        <v>3</v>
      </c>
      <c r="C22" s="22">
        <f t="shared" ref="C22:F22" si="3">SUM(C23)</f>
        <v>6.0000000000000001E-3</v>
      </c>
      <c r="D22" s="22">
        <f t="shared" si="3"/>
        <v>0</v>
      </c>
      <c r="E22" s="22">
        <f t="shared" si="3"/>
        <v>0</v>
      </c>
      <c r="F22" s="23">
        <f t="shared" si="3"/>
        <v>1.53</v>
      </c>
    </row>
    <row r="23" spans="1:6" ht="15" customHeight="1" x14ac:dyDescent="0.2">
      <c r="A23" s="15" t="s">
        <v>30</v>
      </c>
      <c r="B23" s="21">
        <v>3</v>
      </c>
      <c r="C23" s="22">
        <v>6.0000000000000001E-3</v>
      </c>
      <c r="D23" s="22">
        <v>0</v>
      </c>
      <c r="E23" s="22">
        <v>0</v>
      </c>
      <c r="F23" s="23">
        <v>1.53</v>
      </c>
    </row>
    <row r="24" spans="1:6" ht="15" customHeight="1" x14ac:dyDescent="0.2">
      <c r="A24" s="15" t="s">
        <v>31</v>
      </c>
      <c r="B24" s="24">
        <v>2</v>
      </c>
      <c r="C24" s="25">
        <v>3.1428569999999998E-3</v>
      </c>
      <c r="D24" s="25">
        <v>0</v>
      </c>
      <c r="E24" s="25">
        <v>0</v>
      </c>
      <c r="F24" s="26">
        <v>0.53</v>
      </c>
    </row>
    <row r="25" spans="1:6" ht="15" customHeight="1" x14ac:dyDescent="0.2">
      <c r="A25" s="15" t="s">
        <v>32</v>
      </c>
      <c r="B25" s="24">
        <v>1</v>
      </c>
      <c r="C25" s="25">
        <v>2.8571429999999999E-3</v>
      </c>
      <c r="D25" s="25">
        <v>0</v>
      </c>
      <c r="E25" s="25">
        <v>0</v>
      </c>
      <c r="F25" s="26">
        <v>1</v>
      </c>
    </row>
    <row r="26" spans="1:6" ht="21" customHeight="1" x14ac:dyDescent="0.2">
      <c r="A26" s="15" t="s">
        <v>8</v>
      </c>
      <c r="B26" s="21">
        <f>SUM(B27+B29+B32+B36+B39+B42+B46+B49+B51)</f>
        <v>26</v>
      </c>
      <c r="C26" s="22">
        <f t="shared" ref="C26:F26" si="4">SUM(C27+C29+C32+C36+C39+C42+C46+C49+C51)</f>
        <v>3.3990524980000001</v>
      </c>
      <c r="D26" s="22">
        <f t="shared" si="4"/>
        <v>0.61929392806666661</v>
      </c>
      <c r="E26" s="22">
        <f t="shared" si="4"/>
        <v>3.1255699999999997E-2</v>
      </c>
      <c r="F26" s="23">
        <f t="shared" si="4"/>
        <v>692.64020000000005</v>
      </c>
    </row>
    <row r="27" spans="1:6" ht="15" customHeight="1" x14ac:dyDescent="0.2">
      <c r="A27" s="15" t="s">
        <v>33</v>
      </c>
      <c r="B27" s="21">
        <v>1</v>
      </c>
      <c r="C27" s="22">
        <v>7.5000000000000002E-6</v>
      </c>
      <c r="D27" s="22">
        <v>0</v>
      </c>
      <c r="E27" s="22">
        <v>0</v>
      </c>
      <c r="F27" s="23">
        <v>0.2</v>
      </c>
    </row>
    <row r="28" spans="1:6" ht="15" customHeight="1" x14ac:dyDescent="0.2">
      <c r="A28" s="15" t="s">
        <v>105</v>
      </c>
      <c r="B28" s="24">
        <v>1</v>
      </c>
      <c r="C28" s="25">
        <v>7.5000000000000002E-6</v>
      </c>
      <c r="D28" s="25">
        <v>0</v>
      </c>
      <c r="E28" s="25">
        <v>0</v>
      </c>
      <c r="F28" s="26">
        <v>0.2</v>
      </c>
    </row>
    <row r="29" spans="1:6" ht="15" customHeight="1" x14ac:dyDescent="0.2">
      <c r="A29" s="15" t="s">
        <v>34</v>
      </c>
      <c r="B29" s="21">
        <v>2</v>
      </c>
      <c r="C29" s="22">
        <v>3.3071400000000002E-4</v>
      </c>
      <c r="D29" s="22">
        <v>2.2500000000000001E-5</v>
      </c>
      <c r="E29" s="22">
        <v>0</v>
      </c>
      <c r="F29" s="23">
        <v>0.13</v>
      </c>
    </row>
    <row r="30" spans="1:6" ht="15" customHeight="1" x14ac:dyDescent="0.2">
      <c r="A30" s="15" t="s">
        <v>35</v>
      </c>
      <c r="B30" s="24">
        <v>1</v>
      </c>
      <c r="C30" s="25">
        <v>4.5000000000000003E-5</v>
      </c>
      <c r="D30" s="25">
        <v>2.2500000000000001E-5</v>
      </c>
      <c r="E30" s="25">
        <v>0</v>
      </c>
      <c r="F30" s="26">
        <v>0.08</v>
      </c>
    </row>
    <row r="31" spans="1:6" ht="15" customHeight="1" x14ac:dyDescent="0.2">
      <c r="A31" s="15" t="s">
        <v>36</v>
      </c>
      <c r="B31" s="24">
        <v>1</v>
      </c>
      <c r="C31" s="25">
        <v>2.8571400000000001E-4</v>
      </c>
      <c r="D31" s="25">
        <v>0</v>
      </c>
      <c r="E31" s="25">
        <v>0</v>
      </c>
      <c r="F31" s="26">
        <v>0.05</v>
      </c>
    </row>
    <row r="32" spans="1:6" ht="15" customHeight="1" x14ac:dyDescent="0.2">
      <c r="A32" s="15" t="s">
        <v>37</v>
      </c>
      <c r="B32" s="21">
        <v>4</v>
      </c>
      <c r="C32" s="22">
        <v>0.37071428600000006</v>
      </c>
      <c r="D32" s="22">
        <v>2.9750000000000002E-2</v>
      </c>
      <c r="E32" s="22">
        <v>0</v>
      </c>
      <c r="F32" s="23">
        <v>3.5200000000000005</v>
      </c>
    </row>
    <row r="33" spans="1:6" ht="15" customHeight="1" x14ac:dyDescent="0.2">
      <c r="A33" s="15" t="s">
        <v>38</v>
      </c>
      <c r="B33" s="24">
        <v>1</v>
      </c>
      <c r="C33" s="25">
        <v>0.34</v>
      </c>
      <c r="D33" s="25">
        <v>2.9750000000000002E-2</v>
      </c>
      <c r="E33" s="25">
        <v>0</v>
      </c>
      <c r="F33" s="26">
        <v>2.4500000000000002</v>
      </c>
    </row>
    <row r="34" spans="1:6" ht="15" customHeight="1" x14ac:dyDescent="0.2">
      <c r="A34" s="15" t="s">
        <v>39</v>
      </c>
      <c r="B34" s="24">
        <v>1</v>
      </c>
      <c r="C34" s="25">
        <v>5.7142900000000003E-4</v>
      </c>
      <c r="D34" s="25">
        <v>0</v>
      </c>
      <c r="E34" s="25">
        <v>0</v>
      </c>
      <c r="F34" s="26">
        <v>0.05</v>
      </c>
    </row>
    <row r="35" spans="1:6" ht="15" customHeight="1" x14ac:dyDescent="0.2">
      <c r="A35" s="15" t="s">
        <v>40</v>
      </c>
      <c r="B35" s="24">
        <v>2</v>
      </c>
      <c r="C35" s="25">
        <v>3.0142856999999999E-2</v>
      </c>
      <c r="D35" s="25">
        <v>0</v>
      </c>
      <c r="E35" s="25">
        <v>0</v>
      </c>
      <c r="F35" s="26">
        <v>1.02</v>
      </c>
    </row>
    <row r="36" spans="1:6" ht="15" customHeight="1" x14ac:dyDescent="0.2">
      <c r="A36" s="15" t="s">
        <v>41</v>
      </c>
      <c r="B36" s="21">
        <v>2</v>
      </c>
      <c r="C36" s="22">
        <v>3.0028570999999997E-2</v>
      </c>
      <c r="D36" s="22">
        <v>0</v>
      </c>
      <c r="E36" s="22">
        <v>0</v>
      </c>
      <c r="F36" s="23">
        <v>0.1</v>
      </c>
    </row>
    <row r="37" spans="1:6" ht="15" customHeight="1" x14ac:dyDescent="0.2">
      <c r="A37" s="15" t="s">
        <v>106</v>
      </c>
      <c r="B37" s="24">
        <v>1</v>
      </c>
      <c r="C37" s="25">
        <v>0.03</v>
      </c>
      <c r="D37" s="25">
        <v>0</v>
      </c>
      <c r="E37" s="25">
        <v>0</v>
      </c>
      <c r="F37" s="26">
        <v>0.05</v>
      </c>
    </row>
    <row r="38" spans="1:6" ht="15" customHeight="1" x14ac:dyDescent="0.2">
      <c r="A38" s="15" t="s">
        <v>42</v>
      </c>
      <c r="B38" s="24">
        <v>1</v>
      </c>
      <c r="C38" s="25">
        <v>2.8571000000000001E-5</v>
      </c>
      <c r="D38" s="25">
        <v>0</v>
      </c>
      <c r="E38" s="25">
        <v>0</v>
      </c>
      <c r="F38" s="26">
        <v>0.05</v>
      </c>
    </row>
    <row r="39" spans="1:6" ht="15" customHeight="1" x14ac:dyDescent="0.2">
      <c r="A39" s="15" t="s">
        <v>43</v>
      </c>
      <c r="B39" s="21">
        <v>2</v>
      </c>
      <c r="C39" s="22">
        <v>0.57002857099999993</v>
      </c>
      <c r="D39" s="22">
        <v>0</v>
      </c>
      <c r="E39" s="22">
        <v>5.6999999999999996E-6</v>
      </c>
      <c r="F39" s="23">
        <v>13.230200000000002</v>
      </c>
    </row>
    <row r="40" spans="1:6" ht="15" customHeight="1" x14ac:dyDescent="0.2">
      <c r="A40" s="15" t="s">
        <v>44</v>
      </c>
      <c r="B40" s="24">
        <v>1</v>
      </c>
      <c r="C40" s="25">
        <v>2.8571000000000001E-5</v>
      </c>
      <c r="D40" s="25">
        <v>0</v>
      </c>
      <c r="E40" s="25">
        <v>0</v>
      </c>
      <c r="F40" s="26">
        <v>2.0000000000000001E-4</v>
      </c>
    </row>
    <row r="41" spans="1:6" ht="15" customHeight="1" x14ac:dyDescent="0.2">
      <c r="A41" s="15" t="s">
        <v>45</v>
      </c>
      <c r="B41" s="24">
        <v>1</v>
      </c>
      <c r="C41" s="25">
        <v>0.56999999999999995</v>
      </c>
      <c r="D41" s="25">
        <v>0</v>
      </c>
      <c r="E41" s="25">
        <v>5.6999999999999996E-6</v>
      </c>
      <c r="F41" s="26">
        <v>13.23</v>
      </c>
    </row>
    <row r="42" spans="1:6" ht="15" customHeight="1" x14ac:dyDescent="0.2">
      <c r="A42" s="15" t="s">
        <v>46</v>
      </c>
      <c r="B42" s="21">
        <v>4</v>
      </c>
      <c r="C42" s="22">
        <v>6.1571427999999997E-2</v>
      </c>
      <c r="D42" s="22">
        <v>4.8571379999999998E-4</v>
      </c>
      <c r="E42" s="22">
        <v>0</v>
      </c>
      <c r="F42" s="23">
        <v>22.069999999999997</v>
      </c>
    </row>
    <row r="43" spans="1:6" ht="15" customHeight="1" x14ac:dyDescent="0.2">
      <c r="A43" s="15" t="s">
        <v>47</v>
      </c>
      <c r="B43" s="24">
        <v>1</v>
      </c>
      <c r="C43" s="25">
        <v>2.8571400000000001E-4</v>
      </c>
      <c r="D43" s="25">
        <v>5.7142800000000005E-5</v>
      </c>
      <c r="E43" s="25">
        <v>0</v>
      </c>
      <c r="F43" s="26">
        <v>0.04</v>
      </c>
    </row>
    <row r="44" spans="1:6" ht="15" customHeight="1" x14ac:dyDescent="0.2">
      <c r="A44" s="15" t="s">
        <v>48</v>
      </c>
      <c r="B44" s="24">
        <v>2</v>
      </c>
      <c r="C44" s="25">
        <v>6.0857143000000002E-2</v>
      </c>
      <c r="D44" s="25">
        <v>0</v>
      </c>
      <c r="E44" s="25">
        <v>0</v>
      </c>
      <c r="F44" s="26">
        <v>22.029999999999998</v>
      </c>
    </row>
    <row r="45" spans="1:6" ht="15" customHeight="1" x14ac:dyDescent="0.2">
      <c r="A45" s="15" t="s">
        <v>49</v>
      </c>
      <c r="B45" s="24">
        <v>1</v>
      </c>
      <c r="C45" s="25">
        <v>4.2857099999999999E-4</v>
      </c>
      <c r="D45" s="25">
        <v>4.2857099999999999E-4</v>
      </c>
      <c r="E45" s="25">
        <v>0</v>
      </c>
      <c r="F45" s="26">
        <v>0</v>
      </c>
    </row>
    <row r="46" spans="1:6" ht="15" customHeight="1" x14ac:dyDescent="0.2">
      <c r="A46" s="15" t="s">
        <v>50</v>
      </c>
      <c r="B46" s="21">
        <v>2</v>
      </c>
      <c r="C46" s="22">
        <v>1.06</v>
      </c>
      <c r="D46" s="22">
        <v>0</v>
      </c>
      <c r="E46" s="22">
        <v>0</v>
      </c>
      <c r="F46" s="23">
        <v>415</v>
      </c>
    </row>
    <row r="47" spans="1:6" ht="15" customHeight="1" x14ac:dyDescent="0.2">
      <c r="A47" s="15" t="s">
        <v>107</v>
      </c>
      <c r="B47" s="24">
        <v>1</v>
      </c>
      <c r="C47" s="25">
        <v>1</v>
      </c>
      <c r="D47" s="25">
        <v>0</v>
      </c>
      <c r="E47" s="25">
        <v>0</v>
      </c>
      <c r="F47" s="26">
        <v>385</v>
      </c>
    </row>
    <row r="48" spans="1:6" ht="15" customHeight="1" x14ac:dyDescent="0.2">
      <c r="A48" s="15" t="s">
        <v>51</v>
      </c>
      <c r="B48" s="24">
        <v>1</v>
      </c>
      <c r="C48" s="25">
        <v>0.06</v>
      </c>
      <c r="D48" s="25">
        <v>0</v>
      </c>
      <c r="E48" s="25">
        <v>0</v>
      </c>
      <c r="F48" s="26">
        <v>30</v>
      </c>
    </row>
    <row r="49" spans="1:6" ht="15" customHeight="1" x14ac:dyDescent="0.2">
      <c r="A49" s="15" t="s">
        <v>52</v>
      </c>
      <c r="B49" s="21">
        <v>1</v>
      </c>
      <c r="C49" s="22">
        <v>8.5714E-5</v>
      </c>
      <c r="D49" s="22">
        <v>0</v>
      </c>
      <c r="E49" s="22">
        <v>0</v>
      </c>
      <c r="F49" s="23">
        <v>0.04</v>
      </c>
    </row>
    <row r="50" spans="1:6" ht="15" customHeight="1" x14ac:dyDescent="0.2">
      <c r="A50" s="15" t="s">
        <v>53</v>
      </c>
      <c r="B50" s="24">
        <v>1</v>
      </c>
      <c r="C50" s="25">
        <v>8.5714E-5</v>
      </c>
      <c r="D50" s="25">
        <v>0</v>
      </c>
      <c r="E50" s="25">
        <v>0</v>
      </c>
      <c r="F50" s="26">
        <v>0.04</v>
      </c>
    </row>
    <row r="51" spans="1:6" ht="15" customHeight="1" x14ac:dyDescent="0.2">
      <c r="A51" s="15" t="s">
        <v>54</v>
      </c>
      <c r="B51" s="21">
        <v>8</v>
      </c>
      <c r="C51" s="22">
        <v>1.3062857139999999</v>
      </c>
      <c r="D51" s="22">
        <v>0.58903571426666657</v>
      </c>
      <c r="E51" s="22">
        <v>3.125E-2</v>
      </c>
      <c r="F51" s="23">
        <v>238.35000000000002</v>
      </c>
    </row>
    <row r="52" spans="1:6" ht="15" customHeight="1" x14ac:dyDescent="0.2">
      <c r="A52" s="15" t="s">
        <v>55</v>
      </c>
      <c r="B52" s="24">
        <v>2</v>
      </c>
      <c r="C52" s="25">
        <v>0.29142857099999997</v>
      </c>
      <c r="D52" s="25">
        <v>0</v>
      </c>
      <c r="E52" s="25">
        <v>0</v>
      </c>
      <c r="F52" s="26">
        <v>115</v>
      </c>
    </row>
    <row r="53" spans="1:6" ht="15" customHeight="1" x14ac:dyDescent="0.2">
      <c r="A53" s="15" t="s">
        <v>56</v>
      </c>
      <c r="B53" s="24">
        <v>2</v>
      </c>
      <c r="C53" s="25">
        <v>0.66999999999999993</v>
      </c>
      <c r="D53" s="25">
        <v>0.56999999999999995</v>
      </c>
      <c r="E53" s="25">
        <v>0</v>
      </c>
      <c r="F53" s="26">
        <v>3</v>
      </c>
    </row>
    <row r="54" spans="1:6" ht="15" customHeight="1" x14ac:dyDescent="0.2">
      <c r="A54" s="15" t="s">
        <v>57</v>
      </c>
      <c r="B54" s="24">
        <v>1</v>
      </c>
      <c r="C54" s="25">
        <v>5.7142900000000003E-4</v>
      </c>
      <c r="D54" s="25">
        <v>0</v>
      </c>
      <c r="E54" s="25">
        <v>0</v>
      </c>
      <c r="F54" s="26">
        <v>0.1</v>
      </c>
    </row>
    <row r="55" spans="1:6" ht="15" customHeight="1" x14ac:dyDescent="0.2">
      <c r="A55" s="15" t="s">
        <v>58</v>
      </c>
      <c r="B55" s="24">
        <v>2</v>
      </c>
      <c r="C55" s="25">
        <v>0.29428571399999998</v>
      </c>
      <c r="D55" s="25">
        <v>2.8571426666666668E-4</v>
      </c>
      <c r="E55" s="25">
        <v>0</v>
      </c>
      <c r="F55" s="26">
        <v>110.25</v>
      </c>
    </row>
    <row r="56" spans="1:6" ht="15" customHeight="1" x14ac:dyDescent="0.2">
      <c r="A56" s="15" t="s">
        <v>59</v>
      </c>
      <c r="B56" s="24">
        <v>1</v>
      </c>
      <c r="C56" s="25">
        <v>0.05</v>
      </c>
      <c r="D56" s="25">
        <v>1.8749999999999999E-2</v>
      </c>
      <c r="E56" s="25">
        <v>3.125E-2</v>
      </c>
      <c r="F56" s="26">
        <v>10</v>
      </c>
    </row>
    <row r="57" spans="1:6" ht="21" customHeight="1" x14ac:dyDescent="0.2">
      <c r="A57" s="15" t="s">
        <v>9</v>
      </c>
      <c r="B57" s="21">
        <f>SUM(B58)</f>
        <v>2</v>
      </c>
      <c r="C57" s="22">
        <f t="shared" ref="C57:F57" si="5">SUM(C58)</f>
        <v>8.571430000000001E-4</v>
      </c>
      <c r="D57" s="22">
        <f t="shared" si="5"/>
        <v>5.7142900000000003E-4</v>
      </c>
      <c r="E57" s="22">
        <f t="shared" si="5"/>
        <v>0</v>
      </c>
      <c r="F57" s="23">
        <f t="shared" si="5"/>
        <v>0.05</v>
      </c>
    </row>
    <row r="58" spans="1:6" ht="15" customHeight="1" x14ac:dyDescent="0.2">
      <c r="A58" s="15" t="s">
        <v>60</v>
      </c>
      <c r="B58" s="21">
        <v>2</v>
      </c>
      <c r="C58" s="22">
        <v>8.571430000000001E-4</v>
      </c>
      <c r="D58" s="22">
        <v>5.7142900000000003E-4</v>
      </c>
      <c r="E58" s="22">
        <v>0</v>
      </c>
      <c r="F58" s="23">
        <v>0.05</v>
      </c>
    </row>
    <row r="59" spans="1:6" ht="15" customHeight="1" x14ac:dyDescent="0.2">
      <c r="A59" s="15" t="s">
        <v>61</v>
      </c>
      <c r="B59" s="24">
        <v>1</v>
      </c>
      <c r="C59" s="25">
        <v>5.7142900000000003E-4</v>
      </c>
      <c r="D59" s="25">
        <v>5.7142900000000003E-4</v>
      </c>
      <c r="E59" s="25">
        <v>0</v>
      </c>
      <c r="F59" s="26">
        <v>0</v>
      </c>
    </row>
    <row r="60" spans="1:6" ht="15" customHeight="1" x14ac:dyDescent="0.2">
      <c r="A60" s="15" t="s">
        <v>62</v>
      </c>
      <c r="B60" s="24">
        <v>1</v>
      </c>
      <c r="C60" s="25">
        <v>2.8571400000000001E-4</v>
      </c>
      <c r="D60" s="25">
        <v>0</v>
      </c>
      <c r="E60" s="25">
        <v>0</v>
      </c>
      <c r="F60" s="26">
        <v>0.05</v>
      </c>
    </row>
    <row r="61" spans="1:6" ht="21" customHeight="1" x14ac:dyDescent="0.2">
      <c r="A61" s="15" t="s">
        <v>10</v>
      </c>
      <c r="B61" s="21">
        <f>SUM(B62)</f>
        <v>1</v>
      </c>
      <c r="C61" s="22">
        <f t="shared" ref="C61:F61" si="6">SUM(C62)</f>
        <v>2.8571400000000001E-4</v>
      </c>
      <c r="D61" s="22">
        <f t="shared" si="6"/>
        <v>0</v>
      </c>
      <c r="E61" s="22">
        <f t="shared" si="6"/>
        <v>0</v>
      </c>
      <c r="F61" s="23">
        <f t="shared" si="6"/>
        <v>0.01</v>
      </c>
    </row>
    <row r="62" spans="1:6" ht="15" customHeight="1" x14ac:dyDescent="0.2">
      <c r="A62" s="15" t="s">
        <v>63</v>
      </c>
      <c r="B62" s="21">
        <v>1</v>
      </c>
      <c r="C62" s="22">
        <v>2.8571400000000001E-4</v>
      </c>
      <c r="D62" s="22">
        <v>0</v>
      </c>
      <c r="E62" s="22">
        <v>0</v>
      </c>
      <c r="F62" s="23">
        <v>0.01</v>
      </c>
    </row>
    <row r="63" spans="1:6" ht="15" customHeight="1" x14ac:dyDescent="0.2">
      <c r="A63" s="15" t="s">
        <v>108</v>
      </c>
      <c r="B63" s="24">
        <v>1</v>
      </c>
      <c r="C63" s="25">
        <v>2.8571400000000001E-4</v>
      </c>
      <c r="D63" s="25">
        <v>0</v>
      </c>
      <c r="E63" s="25">
        <v>0</v>
      </c>
      <c r="F63" s="26">
        <v>0.01</v>
      </c>
    </row>
    <row r="64" spans="1:6" ht="21" customHeight="1" x14ac:dyDescent="0.2">
      <c r="A64" s="15" t="s">
        <v>11</v>
      </c>
      <c r="B64" s="21">
        <f>SUM(B65+B68+B70)</f>
        <v>4</v>
      </c>
      <c r="C64" s="22">
        <f t="shared" ref="C64:F64" si="7">SUM(C65+C68+C70)</f>
        <v>1.4571419999999998E-3</v>
      </c>
      <c r="D64" s="22">
        <f t="shared" si="7"/>
        <v>7.9999983333333324E-4</v>
      </c>
      <c r="E64" s="22">
        <f t="shared" si="7"/>
        <v>0</v>
      </c>
      <c r="F64" s="23">
        <f t="shared" si="7"/>
        <v>0.09</v>
      </c>
    </row>
    <row r="65" spans="1:6" ht="15" customHeight="1" x14ac:dyDescent="0.2">
      <c r="A65" s="15" t="s">
        <v>64</v>
      </c>
      <c r="B65" s="21">
        <v>2</v>
      </c>
      <c r="C65" s="22">
        <v>1.1428569999999999E-3</v>
      </c>
      <c r="D65" s="22">
        <v>7.1428583333333327E-4</v>
      </c>
      <c r="E65" s="22">
        <v>0</v>
      </c>
      <c r="F65" s="23">
        <v>0.06</v>
      </c>
    </row>
    <row r="66" spans="1:6" ht="15" customHeight="1" x14ac:dyDescent="0.2">
      <c r="A66" s="15" t="s">
        <v>65</v>
      </c>
      <c r="B66" s="24">
        <v>1</v>
      </c>
      <c r="C66" s="25">
        <v>8.5714299999999999E-4</v>
      </c>
      <c r="D66" s="25">
        <v>7.1428583333333327E-4</v>
      </c>
      <c r="E66" s="25">
        <v>0</v>
      </c>
      <c r="F66" s="26">
        <v>0.01</v>
      </c>
    </row>
    <row r="67" spans="1:6" ht="15" customHeight="1" x14ac:dyDescent="0.2">
      <c r="A67" s="15" t="s">
        <v>66</v>
      </c>
      <c r="B67" s="24">
        <v>1</v>
      </c>
      <c r="C67" s="25">
        <v>2.8571400000000001E-4</v>
      </c>
      <c r="D67" s="25">
        <v>0</v>
      </c>
      <c r="E67" s="25">
        <v>0</v>
      </c>
      <c r="F67" s="26">
        <v>0.05</v>
      </c>
    </row>
    <row r="68" spans="1:6" ht="15" customHeight="1" x14ac:dyDescent="0.2">
      <c r="A68" s="15" t="s">
        <v>67</v>
      </c>
      <c r="B68" s="21">
        <v>1</v>
      </c>
      <c r="C68" s="22">
        <v>8.5714E-5</v>
      </c>
      <c r="D68" s="22">
        <v>8.5714000000000013E-5</v>
      </c>
      <c r="E68" s="22">
        <v>0</v>
      </c>
      <c r="F68" s="23">
        <v>0</v>
      </c>
    </row>
    <row r="69" spans="1:6" ht="15" customHeight="1" x14ac:dyDescent="0.2">
      <c r="A69" s="15" t="s">
        <v>109</v>
      </c>
      <c r="B69" s="24">
        <v>1</v>
      </c>
      <c r="C69" s="25">
        <v>8.5714E-5</v>
      </c>
      <c r="D69" s="25">
        <v>8.5714000000000013E-5</v>
      </c>
      <c r="E69" s="25">
        <v>0</v>
      </c>
      <c r="F69" s="26">
        <v>0</v>
      </c>
    </row>
    <row r="70" spans="1:6" ht="15" customHeight="1" x14ac:dyDescent="0.2">
      <c r="A70" s="15" t="s">
        <v>68</v>
      </c>
      <c r="B70" s="21">
        <v>1</v>
      </c>
      <c r="C70" s="22">
        <v>2.28571E-4</v>
      </c>
      <c r="D70" s="22">
        <v>0</v>
      </c>
      <c r="E70" s="22">
        <v>0</v>
      </c>
      <c r="F70" s="23">
        <v>0.03</v>
      </c>
    </row>
    <row r="71" spans="1:6" ht="15" customHeight="1" x14ac:dyDescent="0.2">
      <c r="A71" s="15" t="s">
        <v>69</v>
      </c>
      <c r="B71" s="24">
        <v>1</v>
      </c>
      <c r="C71" s="25">
        <v>2.28571E-4</v>
      </c>
      <c r="D71" s="25">
        <v>0</v>
      </c>
      <c r="E71" s="25">
        <v>0</v>
      </c>
      <c r="F71" s="26">
        <v>0.03</v>
      </c>
    </row>
    <row r="72" spans="1:6" ht="21" customHeight="1" x14ac:dyDescent="0.2">
      <c r="A72" s="15" t="s">
        <v>12</v>
      </c>
      <c r="B72" s="21">
        <f>SUM(B73+B76+B83)</f>
        <v>11</v>
      </c>
      <c r="C72" s="22">
        <f t="shared" ref="C72:F72" si="8">SUM(C73+C76+C83)</f>
        <v>3.2285709999999995E-3</v>
      </c>
      <c r="D72" s="22">
        <f t="shared" si="8"/>
        <v>2.5714280000000003E-4</v>
      </c>
      <c r="E72" s="22">
        <f t="shared" si="8"/>
        <v>0</v>
      </c>
      <c r="F72" s="23">
        <f t="shared" si="8"/>
        <v>1.895</v>
      </c>
    </row>
    <row r="73" spans="1:6" ht="15" customHeight="1" x14ac:dyDescent="0.2">
      <c r="A73" s="15" t="s">
        <v>70</v>
      </c>
      <c r="B73" s="21">
        <v>2</v>
      </c>
      <c r="C73" s="22">
        <v>5.7142800000000002E-4</v>
      </c>
      <c r="D73" s="22">
        <v>1.42857E-4</v>
      </c>
      <c r="E73" s="22">
        <v>0</v>
      </c>
      <c r="F73" s="23">
        <v>1.5</v>
      </c>
    </row>
    <row r="74" spans="1:6" ht="15" customHeight="1" x14ac:dyDescent="0.2">
      <c r="A74" s="15" t="s">
        <v>103</v>
      </c>
      <c r="B74" s="24">
        <v>1</v>
      </c>
      <c r="C74" s="25">
        <v>1.42857E-4</v>
      </c>
      <c r="D74" s="25">
        <v>1.42857E-4</v>
      </c>
      <c r="E74" s="25">
        <v>0</v>
      </c>
      <c r="F74" s="26">
        <v>0</v>
      </c>
    </row>
    <row r="75" spans="1:6" ht="15" customHeight="1" x14ac:dyDescent="0.2">
      <c r="A75" s="15" t="s">
        <v>71</v>
      </c>
      <c r="B75" s="24">
        <v>1</v>
      </c>
      <c r="C75" s="25">
        <v>4.2857099999999999E-4</v>
      </c>
      <c r="D75" s="25">
        <v>0</v>
      </c>
      <c r="E75" s="25">
        <v>0</v>
      </c>
      <c r="F75" s="26">
        <v>1.5</v>
      </c>
    </row>
    <row r="76" spans="1:6" ht="15" customHeight="1" x14ac:dyDescent="0.2">
      <c r="A76" s="15" t="s">
        <v>72</v>
      </c>
      <c r="B76" s="21">
        <v>8</v>
      </c>
      <c r="C76" s="22">
        <v>2.5999999999999994E-3</v>
      </c>
      <c r="D76" s="22">
        <v>1.1428580000000001E-4</v>
      </c>
      <c r="E76" s="22">
        <v>0</v>
      </c>
      <c r="F76" s="23">
        <v>0.375</v>
      </c>
    </row>
    <row r="77" spans="1:6" ht="15" customHeight="1" x14ac:dyDescent="0.2">
      <c r="A77" s="15" t="s">
        <v>73</v>
      </c>
      <c r="B77" s="24">
        <v>1</v>
      </c>
      <c r="C77" s="25">
        <v>1.428571E-3</v>
      </c>
      <c r="D77" s="25">
        <v>0</v>
      </c>
      <c r="E77" s="25">
        <v>0</v>
      </c>
      <c r="F77" s="26">
        <v>0.2</v>
      </c>
    </row>
    <row r="78" spans="1:6" ht="15" customHeight="1" x14ac:dyDescent="0.2">
      <c r="A78" s="15" t="s">
        <v>74</v>
      </c>
      <c r="B78" s="24">
        <v>1</v>
      </c>
      <c r="C78" s="25">
        <v>1.7142899999999999E-4</v>
      </c>
      <c r="D78" s="25">
        <v>0</v>
      </c>
      <c r="E78" s="25">
        <v>0</v>
      </c>
      <c r="F78" s="26">
        <v>0.01</v>
      </c>
    </row>
    <row r="79" spans="1:6" ht="15" customHeight="1" x14ac:dyDescent="0.2">
      <c r="A79" s="15" t="s">
        <v>75</v>
      </c>
      <c r="B79" s="24">
        <v>1</v>
      </c>
      <c r="C79" s="25">
        <v>2.8571400000000001E-4</v>
      </c>
      <c r="D79" s="25">
        <v>0</v>
      </c>
      <c r="E79" s="25">
        <v>0</v>
      </c>
      <c r="F79" s="26">
        <v>0.03</v>
      </c>
    </row>
    <row r="80" spans="1:6" ht="15" customHeight="1" x14ac:dyDescent="0.2">
      <c r="A80" s="15" t="s">
        <v>76</v>
      </c>
      <c r="B80" s="24">
        <v>1</v>
      </c>
      <c r="C80" s="25">
        <v>1.7142899999999999E-4</v>
      </c>
      <c r="D80" s="25">
        <v>5.7142999999999998E-5</v>
      </c>
      <c r="E80" s="25">
        <v>0</v>
      </c>
      <c r="F80" s="26">
        <v>0.01</v>
      </c>
    </row>
    <row r="81" spans="1:6" ht="15" customHeight="1" x14ac:dyDescent="0.2">
      <c r="A81" s="15" t="s">
        <v>77</v>
      </c>
      <c r="B81" s="24">
        <v>2</v>
      </c>
      <c r="C81" s="25">
        <v>4.5714300000000002E-4</v>
      </c>
      <c r="D81" s="25">
        <v>5.7142800000000005E-5</v>
      </c>
      <c r="E81" s="25">
        <v>0</v>
      </c>
      <c r="F81" s="26">
        <v>0.11</v>
      </c>
    </row>
    <row r="82" spans="1:6" ht="15" customHeight="1" x14ac:dyDescent="0.2">
      <c r="A82" s="15" t="s">
        <v>78</v>
      </c>
      <c r="B82" s="24">
        <v>2</v>
      </c>
      <c r="C82" s="25">
        <v>8.5714E-5</v>
      </c>
      <c r="D82" s="25">
        <v>0</v>
      </c>
      <c r="E82" s="25">
        <v>0</v>
      </c>
      <c r="F82" s="26">
        <v>1.4999999999999999E-2</v>
      </c>
    </row>
    <row r="83" spans="1:6" ht="15" customHeight="1" x14ac:dyDescent="0.2">
      <c r="A83" s="15" t="s">
        <v>79</v>
      </c>
      <c r="B83" s="21">
        <v>1</v>
      </c>
      <c r="C83" s="22">
        <v>5.7142999999999998E-5</v>
      </c>
      <c r="D83" s="22">
        <v>0</v>
      </c>
      <c r="E83" s="22">
        <v>0</v>
      </c>
      <c r="F83" s="23">
        <v>0.02</v>
      </c>
    </row>
    <row r="84" spans="1:6" ht="15" customHeight="1" x14ac:dyDescent="0.2">
      <c r="A84" s="15" t="s">
        <v>80</v>
      </c>
      <c r="B84" s="24">
        <v>1</v>
      </c>
      <c r="C84" s="25">
        <v>5.7142999999999998E-5</v>
      </c>
      <c r="D84" s="25">
        <v>0</v>
      </c>
      <c r="E84" s="25">
        <v>0</v>
      </c>
      <c r="F84" s="26">
        <v>0.02</v>
      </c>
    </row>
    <row r="85" spans="1:6" ht="21" customHeight="1" x14ac:dyDescent="0.2">
      <c r="A85" s="15" t="s">
        <v>115</v>
      </c>
      <c r="B85" s="21">
        <f>SUM(B86+B88+B91+B96+B98)</f>
        <v>13</v>
      </c>
      <c r="C85" s="22">
        <f t="shared" ref="C85:F85" si="9">SUM(C86+C88+C91+C96+C98)</f>
        <v>3.3611250000000009E-2</v>
      </c>
      <c r="D85" s="22">
        <f t="shared" si="9"/>
        <v>1.9999994099999998E-3</v>
      </c>
      <c r="E85" s="22">
        <f t="shared" si="9"/>
        <v>0</v>
      </c>
      <c r="F85" s="23">
        <f t="shared" si="9"/>
        <v>4.24</v>
      </c>
    </row>
    <row r="86" spans="1:6" ht="15" customHeight="1" x14ac:dyDescent="0.2">
      <c r="A86" s="15" t="s">
        <v>81</v>
      </c>
      <c r="B86" s="21">
        <v>2</v>
      </c>
      <c r="C86" s="22">
        <v>8.571430000000001E-4</v>
      </c>
      <c r="D86" s="22">
        <v>1.42857E-4</v>
      </c>
      <c r="E86" s="22">
        <v>0</v>
      </c>
      <c r="F86" s="23">
        <v>0.26</v>
      </c>
    </row>
    <row r="87" spans="1:6" ht="15" customHeight="1" x14ac:dyDescent="0.2">
      <c r="A87" s="15" t="s">
        <v>82</v>
      </c>
      <c r="B87" s="24">
        <v>2</v>
      </c>
      <c r="C87" s="25">
        <v>8.571430000000001E-4</v>
      </c>
      <c r="D87" s="25">
        <v>1.42857E-4</v>
      </c>
      <c r="E87" s="25">
        <v>0</v>
      </c>
      <c r="F87" s="26">
        <v>0.26</v>
      </c>
    </row>
    <row r="88" spans="1:6" ht="15" customHeight="1" x14ac:dyDescent="0.2">
      <c r="A88" s="15" t="s">
        <v>83</v>
      </c>
      <c r="B88" s="21">
        <v>2</v>
      </c>
      <c r="C88" s="22">
        <v>5.7428569999999996E-3</v>
      </c>
      <c r="D88" s="22">
        <v>3.7142815999999999E-4</v>
      </c>
      <c r="E88" s="22">
        <v>0</v>
      </c>
      <c r="F88" s="23">
        <v>2.4</v>
      </c>
    </row>
    <row r="89" spans="1:6" ht="15" customHeight="1" x14ac:dyDescent="0.2">
      <c r="A89" s="15" t="s">
        <v>84</v>
      </c>
      <c r="B89" s="24">
        <v>1</v>
      </c>
      <c r="C89" s="25">
        <v>5.7142859999999998E-3</v>
      </c>
      <c r="D89" s="25">
        <v>3.4285716000000003E-4</v>
      </c>
      <c r="E89" s="25">
        <v>0</v>
      </c>
      <c r="F89" s="26">
        <v>2.4</v>
      </c>
    </row>
    <row r="90" spans="1:6" ht="15" customHeight="1" x14ac:dyDescent="0.2">
      <c r="A90" s="15" t="s">
        <v>85</v>
      </c>
      <c r="B90" s="24">
        <v>1</v>
      </c>
      <c r="C90" s="25">
        <v>2.8571000000000001E-5</v>
      </c>
      <c r="D90" s="25">
        <v>2.8571000000000001E-5</v>
      </c>
      <c r="E90" s="25">
        <v>0</v>
      </c>
      <c r="F90" s="26">
        <v>0</v>
      </c>
    </row>
    <row r="91" spans="1:6" ht="15" customHeight="1" x14ac:dyDescent="0.2">
      <c r="A91" s="15" t="s">
        <v>86</v>
      </c>
      <c r="B91" s="21">
        <v>4</v>
      </c>
      <c r="C91" s="22">
        <v>1.2228572E-2</v>
      </c>
      <c r="D91" s="22">
        <v>1.4857142499999998E-3</v>
      </c>
      <c r="E91" s="22">
        <v>0</v>
      </c>
      <c r="F91" s="23">
        <v>0.52</v>
      </c>
    </row>
    <row r="92" spans="1:6" ht="15" customHeight="1" x14ac:dyDescent="0.2">
      <c r="A92" s="15" t="s">
        <v>110</v>
      </c>
      <c r="B92" s="24">
        <v>1</v>
      </c>
      <c r="C92" s="25">
        <v>5.7142900000000003E-4</v>
      </c>
      <c r="D92" s="25">
        <v>0</v>
      </c>
      <c r="E92" s="25">
        <v>0</v>
      </c>
      <c r="F92" s="26">
        <v>0.1</v>
      </c>
    </row>
    <row r="93" spans="1:6" ht="15" customHeight="1" x14ac:dyDescent="0.2">
      <c r="A93" s="15" t="s">
        <v>87</v>
      </c>
      <c r="B93" s="24">
        <v>1</v>
      </c>
      <c r="C93" s="25">
        <v>8.5714290000000002E-3</v>
      </c>
      <c r="D93" s="25">
        <v>1.4285715E-3</v>
      </c>
      <c r="E93" s="25">
        <v>0</v>
      </c>
      <c r="F93" s="26">
        <v>0.31</v>
      </c>
    </row>
    <row r="94" spans="1:6" ht="15" customHeight="1" x14ac:dyDescent="0.2">
      <c r="A94" s="15" t="s">
        <v>88</v>
      </c>
      <c r="B94" s="24">
        <v>1</v>
      </c>
      <c r="C94" s="25">
        <v>2.28571E-4</v>
      </c>
      <c r="D94" s="25">
        <v>5.7142750000000001E-5</v>
      </c>
      <c r="E94" s="25">
        <v>0</v>
      </c>
      <c r="F94" s="26">
        <v>0.01</v>
      </c>
    </row>
    <row r="95" spans="1:6" ht="15" customHeight="1" x14ac:dyDescent="0.2">
      <c r="A95" s="15" t="s">
        <v>89</v>
      </c>
      <c r="B95" s="24">
        <v>1</v>
      </c>
      <c r="C95" s="25">
        <v>2.8571429999999999E-3</v>
      </c>
      <c r="D95" s="25">
        <v>0</v>
      </c>
      <c r="E95" s="25">
        <v>0</v>
      </c>
      <c r="F95" s="26">
        <v>0.1</v>
      </c>
    </row>
    <row r="96" spans="1:6" ht="15" customHeight="1" x14ac:dyDescent="0.2">
      <c r="A96" s="15" t="s">
        <v>90</v>
      </c>
      <c r="B96" s="21">
        <v>2</v>
      </c>
      <c r="C96" s="22">
        <v>4.8571399999999999E-4</v>
      </c>
      <c r="D96" s="22">
        <v>0</v>
      </c>
      <c r="E96" s="22">
        <v>0</v>
      </c>
      <c r="F96" s="23">
        <v>0.11</v>
      </c>
    </row>
    <row r="97" spans="1:7" ht="15" customHeight="1" x14ac:dyDescent="0.2">
      <c r="A97" s="15" t="s">
        <v>91</v>
      </c>
      <c r="B97" s="24">
        <v>2</v>
      </c>
      <c r="C97" s="25">
        <v>4.8571399999999999E-4</v>
      </c>
      <c r="D97" s="25">
        <v>0</v>
      </c>
      <c r="E97" s="25">
        <v>0</v>
      </c>
      <c r="F97" s="26">
        <v>0.11</v>
      </c>
    </row>
    <row r="98" spans="1:7" ht="15" customHeight="1" x14ac:dyDescent="0.2">
      <c r="A98" s="15" t="s">
        <v>92</v>
      </c>
      <c r="B98" s="21">
        <v>3</v>
      </c>
      <c r="C98" s="22">
        <v>1.4296964000000002E-2</v>
      </c>
      <c r="D98" s="22">
        <v>0</v>
      </c>
      <c r="E98" s="22">
        <v>0</v>
      </c>
      <c r="F98" s="23">
        <v>0.95000000000000018</v>
      </c>
    </row>
    <row r="99" spans="1:7" ht="15" customHeight="1" x14ac:dyDescent="0.2">
      <c r="A99" s="15" t="s">
        <v>93</v>
      </c>
      <c r="B99" s="24">
        <v>1</v>
      </c>
      <c r="C99" s="25">
        <v>4.2857140000000004E-3</v>
      </c>
      <c r="D99" s="25">
        <v>0</v>
      </c>
      <c r="E99" s="25">
        <v>0</v>
      </c>
      <c r="F99" s="26">
        <v>0.8</v>
      </c>
    </row>
    <row r="100" spans="1:7" ht="15" customHeight="1" x14ac:dyDescent="0.2">
      <c r="A100" s="15" t="s">
        <v>94</v>
      </c>
      <c r="B100" s="24">
        <v>2</v>
      </c>
      <c r="C100" s="25">
        <v>1.0011250000000001E-2</v>
      </c>
      <c r="D100" s="25">
        <v>0</v>
      </c>
      <c r="E100" s="25">
        <v>0</v>
      </c>
      <c r="F100" s="26">
        <v>0.15000000000000002</v>
      </c>
    </row>
    <row r="101" spans="1:7" ht="21" customHeight="1" x14ac:dyDescent="0.2">
      <c r="A101" s="15" t="s">
        <v>13</v>
      </c>
      <c r="B101" s="21">
        <f>SUM(B102+B104)</f>
        <v>2</v>
      </c>
      <c r="C101" s="22">
        <f t="shared" ref="C101:F101" si="10">SUM(C102+C104)</f>
        <v>1.0857143E-2</v>
      </c>
      <c r="D101" s="22">
        <f t="shared" si="10"/>
        <v>0</v>
      </c>
      <c r="E101" s="22">
        <f t="shared" si="10"/>
        <v>0</v>
      </c>
      <c r="F101" s="23">
        <f t="shared" si="10"/>
        <v>1.2</v>
      </c>
    </row>
    <row r="102" spans="1:7" ht="15" customHeight="1" x14ac:dyDescent="0.2">
      <c r="A102" s="15" t="s">
        <v>95</v>
      </c>
      <c r="B102" s="21">
        <v>1</v>
      </c>
      <c r="C102" s="22">
        <v>2.2857139999999999E-3</v>
      </c>
      <c r="D102" s="22">
        <v>0</v>
      </c>
      <c r="E102" s="22">
        <v>0</v>
      </c>
      <c r="F102" s="23">
        <v>1</v>
      </c>
    </row>
    <row r="103" spans="1:7" ht="15" customHeight="1" x14ac:dyDescent="0.2">
      <c r="A103" s="15" t="s">
        <v>111</v>
      </c>
      <c r="B103" s="24">
        <v>1</v>
      </c>
      <c r="C103" s="25">
        <v>2.2857139999999999E-3</v>
      </c>
      <c r="D103" s="25">
        <v>0</v>
      </c>
      <c r="E103" s="25">
        <v>0</v>
      </c>
      <c r="F103" s="26">
        <v>1</v>
      </c>
    </row>
    <row r="104" spans="1:7" ht="15" customHeight="1" x14ac:dyDescent="0.2">
      <c r="A104" s="15" t="s">
        <v>60</v>
      </c>
      <c r="B104" s="21">
        <v>1</v>
      </c>
      <c r="C104" s="22">
        <v>8.5714290000000002E-3</v>
      </c>
      <c r="D104" s="22">
        <v>0</v>
      </c>
      <c r="E104" s="22">
        <v>0</v>
      </c>
      <c r="F104" s="23">
        <v>0.2</v>
      </c>
    </row>
    <row r="105" spans="1:7" ht="15" customHeight="1" x14ac:dyDescent="0.2">
      <c r="A105" s="15" t="s">
        <v>112</v>
      </c>
      <c r="B105" s="24">
        <v>1</v>
      </c>
      <c r="C105" s="25">
        <v>8.5714290000000002E-3</v>
      </c>
      <c r="D105" s="25">
        <v>0</v>
      </c>
      <c r="E105" s="25">
        <v>0</v>
      </c>
      <c r="F105" s="26">
        <v>0.2</v>
      </c>
    </row>
    <row r="106" spans="1:7" ht="21" customHeight="1" x14ac:dyDescent="0.2">
      <c r="A106" s="15" t="s">
        <v>14</v>
      </c>
      <c r="B106" s="21">
        <f>SUM(B107+B109)</f>
        <v>3</v>
      </c>
      <c r="C106" s="22">
        <f t="shared" ref="C106:F106" si="11">SUM(C107+C109)</f>
        <v>3.2857149999999998E-3</v>
      </c>
      <c r="D106" s="22">
        <f t="shared" si="11"/>
        <v>0</v>
      </c>
      <c r="E106" s="22">
        <f t="shared" si="11"/>
        <v>0</v>
      </c>
      <c r="F106" s="23">
        <f t="shared" si="11"/>
        <v>0.45</v>
      </c>
    </row>
    <row r="107" spans="1:7" ht="15" customHeight="1" x14ac:dyDescent="0.2">
      <c r="A107" s="15" t="s">
        <v>96</v>
      </c>
      <c r="B107" s="21">
        <v>1</v>
      </c>
      <c r="C107" s="22">
        <v>7.1428599999999996E-4</v>
      </c>
      <c r="D107" s="22">
        <v>0</v>
      </c>
      <c r="E107" s="22">
        <v>0</v>
      </c>
      <c r="F107" s="23">
        <v>0.2</v>
      </c>
    </row>
    <row r="108" spans="1:7" ht="15" customHeight="1" x14ac:dyDescent="0.2">
      <c r="A108" s="15" t="s">
        <v>113</v>
      </c>
      <c r="B108" s="24">
        <v>1</v>
      </c>
      <c r="C108" s="25">
        <v>7.1428599999999996E-4</v>
      </c>
      <c r="D108" s="25">
        <v>0</v>
      </c>
      <c r="E108" s="25">
        <v>0</v>
      </c>
      <c r="F108" s="26">
        <v>0.2</v>
      </c>
    </row>
    <row r="109" spans="1:7" ht="15" customHeight="1" x14ac:dyDescent="0.2">
      <c r="A109" s="15" t="s">
        <v>97</v>
      </c>
      <c r="B109" s="21">
        <v>2</v>
      </c>
      <c r="C109" s="22">
        <v>2.5714290000000001E-3</v>
      </c>
      <c r="D109" s="22">
        <v>0</v>
      </c>
      <c r="E109" s="22">
        <v>0</v>
      </c>
      <c r="F109" s="23">
        <v>0.25</v>
      </c>
    </row>
    <row r="110" spans="1:7" ht="15" customHeight="1" x14ac:dyDescent="0.2">
      <c r="A110" s="15" t="s">
        <v>98</v>
      </c>
      <c r="B110" s="24">
        <v>1</v>
      </c>
      <c r="C110" s="25">
        <v>1.714286E-3</v>
      </c>
      <c r="D110" s="25">
        <v>0</v>
      </c>
      <c r="E110" s="25">
        <v>0</v>
      </c>
      <c r="F110" s="26">
        <v>0.1</v>
      </c>
    </row>
    <row r="111" spans="1:7" ht="15" customHeight="1" x14ac:dyDescent="0.2">
      <c r="A111" s="16" t="s">
        <v>99</v>
      </c>
      <c r="B111" s="27">
        <v>1</v>
      </c>
      <c r="C111" s="28">
        <v>8.5714299999999999E-4</v>
      </c>
      <c r="D111" s="28">
        <v>0</v>
      </c>
      <c r="E111" s="28">
        <v>0</v>
      </c>
      <c r="F111" s="29">
        <v>0.15</v>
      </c>
    </row>
    <row r="112" spans="1:7" s="30" customFormat="1" ht="18" customHeight="1" x14ac:dyDescent="0.25">
      <c r="A112" s="31" t="s">
        <v>118</v>
      </c>
      <c r="B112" s="31"/>
      <c r="C112" s="31"/>
      <c r="D112" s="31"/>
      <c r="E112" s="31"/>
      <c r="F112" s="31"/>
      <c r="G112" s="31"/>
    </row>
    <row r="113" spans="1:7" s="30" customFormat="1" ht="18" customHeight="1" x14ac:dyDescent="0.25">
      <c r="A113" s="6" t="s">
        <v>15</v>
      </c>
      <c r="B113" s="7"/>
      <c r="C113" s="7"/>
      <c r="D113" s="7"/>
      <c r="E113" s="7"/>
      <c r="F113" s="7"/>
      <c r="G113" s="7"/>
    </row>
    <row r="114" spans="1:7" s="9" customFormat="1" ht="12" customHeight="1" x14ac:dyDescent="0.25">
      <c r="A114" s="8" t="s">
        <v>100</v>
      </c>
    </row>
    <row r="115" spans="1:7" s="9" customFormat="1" ht="9.75" customHeight="1" x14ac:dyDescent="0.25">
      <c r="A115" s="10" t="s">
        <v>116</v>
      </c>
    </row>
    <row r="116" spans="1:7" s="9" customFormat="1" ht="12" customHeight="1" x14ac:dyDescent="0.25">
      <c r="A116" s="11" t="s">
        <v>101</v>
      </c>
    </row>
  </sheetData>
  <mergeCells count="6">
    <mergeCell ref="A112:G112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" footer="0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45</vt:lpstr>
      <vt:lpstr>'Cuadro 45'!Área_de_impresión</vt:lpstr>
      <vt:lpstr>'Cuadro 45'!Títulos_a_imprimir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2025-07-03T20:56:40Z</cp:lastPrinted>
  <dcterms:created xsi:type="dcterms:W3CDTF">2025-06-11T21:44:34Z</dcterms:created>
  <dcterms:modified xsi:type="dcterms:W3CDTF">2025-07-09T18:30:34Z</dcterms:modified>
</cp:coreProperties>
</file>